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horvath\Oktatas\Környezetvédelmi analitika\2019 ősz\Tantárgykövetelmények\"/>
    </mc:Choice>
  </mc:AlternateContent>
  <bookViews>
    <workbookView xWindow="0" yWindow="0" windowWidth="19320" windowHeight="11760" activeTab="1"/>
  </bookViews>
  <sheets>
    <sheet name="Félév beosztása" sheetId="16" r:id="rId1"/>
    <sheet name="Követelmények" sheetId="4" r:id="rId2"/>
  </sheets>
  <definedNames>
    <definedName name="_xlnm.Print_Area" localSheetId="0">'Félév beosztása'!$B$1:$I$39</definedName>
    <definedName name="_xlnm.Print_Area" localSheetId="1">Követelmények!$A$1:$A$40</definedName>
  </definedNames>
  <calcPr calcId="162913"/>
</workbook>
</file>

<file path=xl/calcChain.xml><?xml version="1.0" encoding="utf-8"?>
<calcChain xmlns="http://schemas.openxmlformats.org/spreadsheetml/2006/main">
  <c r="I14" i="4" l="1"/>
  <c r="I15" i="4"/>
  <c r="I16" i="4"/>
  <c r="I17" i="4"/>
  <c r="I13" i="4"/>
  <c r="E16" i="4"/>
  <c r="E8" i="4"/>
  <c r="H13" i="4" l="1"/>
  <c r="H17" i="4"/>
  <c r="I5" i="4"/>
  <c r="H5" i="4"/>
  <c r="H4" i="4"/>
  <c r="I6" i="4"/>
  <c r="H6" i="4"/>
  <c r="I4" i="4"/>
  <c r="I7" i="4"/>
  <c r="H7" i="4"/>
  <c r="I8" i="4"/>
  <c r="H8" i="4"/>
</calcChain>
</file>

<file path=xl/sharedStrings.xml><?xml version="1.0" encoding="utf-8"?>
<sst xmlns="http://schemas.openxmlformats.org/spreadsheetml/2006/main" count="165" uniqueCount="133">
  <si>
    <t>nap</t>
  </si>
  <si>
    <t>hét</t>
  </si>
  <si>
    <t>3. Számonkérés:</t>
  </si>
  <si>
    <t>6. A felkészülést segítő anyagok:</t>
  </si>
  <si>
    <t>1</t>
  </si>
  <si>
    <t>4. Pótlás, ismétlés:</t>
  </si>
  <si>
    <t>5. A félévi jegy képzése:</t>
  </si>
  <si>
    <r>
      <t>Félévismétlés esetén:</t>
    </r>
    <r>
      <rPr>
        <sz val="12"/>
        <rFont val="Times New Roman"/>
        <family val="1"/>
        <charset val="238"/>
      </rPr>
      <t xml:space="preserve">  </t>
    </r>
  </si>
  <si>
    <t>A tantárgyprogramban megadott irodalmak.</t>
  </si>
  <si>
    <t xml:space="preserve"> Igazolt hiányzás esetén a laborgyakorlat az oktatóval egyeztetett időpontban pótolandó. </t>
  </si>
  <si>
    <t xml:space="preserve">                                  egyetemi docens, tárgyfelelős</t>
  </si>
  <si>
    <t xml:space="preserve">Az előadásokon és a laborgyakorlatokon elhangzott anyag. </t>
  </si>
  <si>
    <t xml:space="preserve">Minden gyakorlatot el kell végezni, igazolatlan hiányzás esetén a hallgató nem kap félévi jegyet. Igazolt hiányzás esetén a gyakorlatot (az oktatóval egyeztetve) pótolni kell!  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</si>
  <si>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</si>
  <si>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</si>
  <si>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</si>
  <si>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</si>
  <si>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</si>
  <si>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</si>
  <si>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</si>
  <si>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</si>
  <si>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</si>
  <si>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</si>
  <si>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</si>
  <si>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</si>
  <si>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</si>
  <si>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Előadások: kedd 09.15-12, CH.307; </t>
  </si>
  <si>
    <t>Klasszikus analitikai alapok (Koczka Béla)</t>
  </si>
  <si>
    <t>Laborok:                           péntek:    08.15-12</t>
  </si>
  <si>
    <t>Bevezető, klasszikus analitikai alapok (Koczka Béla)</t>
  </si>
  <si>
    <t>1. Előadások: 12x3 óra</t>
  </si>
  <si>
    <t>2. Laboratóriumi gyakorlatok: 3x4 óra</t>
  </si>
  <si>
    <t>15.(pót)</t>
  </si>
  <si>
    <t>Oktatók elérhetősége:</t>
  </si>
  <si>
    <t>Dr. Horváth Viola</t>
  </si>
  <si>
    <t>Jenei Péter</t>
  </si>
  <si>
    <t xml:space="preserve"> tárgyfelelős</t>
  </si>
  <si>
    <t xml:space="preserve">Dr. Koczka Béla </t>
  </si>
  <si>
    <t>előadó</t>
  </si>
  <si>
    <t>laborvezető</t>
  </si>
  <si>
    <t>T: 463-1415</t>
  </si>
  <si>
    <t>T: 463-5689</t>
  </si>
  <si>
    <t>T: 463-3409</t>
  </si>
  <si>
    <t>T: 463-1239</t>
  </si>
  <si>
    <t>CH.122</t>
  </si>
  <si>
    <t>Gázkromatográfia:                                                       (CH.A.40)   Jenei Péter</t>
  </si>
  <si>
    <t>CH.A.43</t>
  </si>
  <si>
    <t>CH.008</t>
  </si>
  <si>
    <t>koczka@mail.bme.hu</t>
  </si>
  <si>
    <t>pjenei@mail.bme.hu</t>
  </si>
  <si>
    <t>vhorvath@mail.bme.hu</t>
  </si>
  <si>
    <r>
      <rPr>
        <b/>
        <sz val="12"/>
        <rFont val="Times New Roman"/>
        <family val="1"/>
        <charset val="238"/>
      </rPr>
      <t>1. zh:</t>
    </r>
    <r>
      <rPr>
        <sz val="12"/>
        <rFont val="Times New Roman"/>
        <family val="1"/>
        <charset val="238"/>
      </rPr>
      <t xml:space="preserve"> 90 perc, az 1.-4. előadást követő héten az előadások anyagából (elméleti kérdések + számítási feladatok).</t>
    </r>
  </si>
  <si>
    <t xml:space="preserve">A háromból  két db zh.  pótzh.-n pótolható, továbbá egy elégtelen   pótzh. még pót-pótzh.-n pótolható. </t>
  </si>
  <si>
    <r>
      <rPr>
        <b/>
        <sz val="12"/>
        <rFont val="Times New Roman"/>
        <family val="1"/>
        <charset val="238"/>
      </rPr>
      <t>11.-13. hét:</t>
    </r>
    <r>
      <rPr>
        <sz val="12"/>
        <rFont val="Times New Roman"/>
        <family val="1"/>
        <charset val="238"/>
      </rPr>
      <t xml:space="preserve"> Légszennyezők vizsgálata (3x3 óra)</t>
    </r>
  </si>
  <si>
    <t xml:space="preserve">                                  Dr. Horváth Viola</t>
  </si>
  <si>
    <t>CH. 036</t>
  </si>
  <si>
    <t>Az előadások 75 %-án kötelező a részétel! A részvételt  katalógussal ellenőrizzük.</t>
  </si>
  <si>
    <r>
      <rPr>
        <b/>
        <sz val="12"/>
        <rFont val="Times New Roman"/>
        <family val="1"/>
        <charset val="238"/>
      </rPr>
      <t>2. zh.:</t>
    </r>
    <r>
      <rPr>
        <sz val="12"/>
        <rFont val="Times New Roman"/>
        <family val="1"/>
        <charset val="238"/>
      </rPr>
      <t xml:space="preserve"> 90 perc,  Az 5.-9. előadást követő héten az előadások anyagából</t>
    </r>
  </si>
  <si>
    <r>
      <t xml:space="preserve">3. zh.: </t>
    </r>
    <r>
      <rPr>
        <sz val="12"/>
        <rFont val="Times New Roman"/>
        <family val="1"/>
        <charset val="238"/>
      </rPr>
      <t>60 perc,  A 10.-12. előadást követő héten az előadások anyagából</t>
    </r>
  </si>
  <si>
    <r>
      <rPr>
        <b/>
        <sz val="12"/>
        <rFont val="Times New Roman"/>
        <family val="1"/>
        <charset val="238"/>
      </rPr>
      <t>9.-10. hét:</t>
    </r>
    <r>
      <rPr>
        <sz val="12"/>
        <rFont val="Times New Roman"/>
        <family val="1"/>
        <charset val="238"/>
      </rPr>
      <t xml:space="preserve"> Levegő, víz, talaj és hulladékok elemanalitikai vizsgálata (2x3 óra)</t>
    </r>
  </si>
  <si>
    <t>1. Titrimetria: Kémiai oxigénigény (KOI) meghatározása permanganometriás titrálásos módszerrel.                                          2.  Spektrofotometria: Nitrát-tartalom  meghatározása ivóvízben.                                                                                                  3. Gázkromatográfia:</t>
  </si>
  <si>
    <t>5.</t>
  </si>
  <si>
    <t>oktatási szünet</t>
  </si>
  <si>
    <t>Klasszikus analitikai alapok, spektroszkópiai módszerek (Koczka Béla)</t>
  </si>
  <si>
    <t>Spektroszkópiai módszerek (Koczka Béla)</t>
  </si>
  <si>
    <t>Víz- és talaj-szennyezések, hulladékok szerves és szervetlen anion szennyezőinek vizsgálata (Horváth Viola)</t>
  </si>
  <si>
    <t>Vizek, talajok, porok, iszapok, hulladékok elem és nyomelem komponenseinek vizsgálata (Horváth Viola)</t>
  </si>
  <si>
    <t>Légszennyezők vizsgálata (Horváth Viola)</t>
  </si>
  <si>
    <t xml:space="preserve">1. zh.: az 1.-4. hét előadásainak anyagából </t>
  </si>
  <si>
    <t xml:space="preserve">3. zh.: a 11.-13. hét előadásainak anyagából </t>
  </si>
  <si>
    <t xml:space="preserve">3. pótzh.: a 11.-13. hét előadásainak anyagából </t>
  </si>
  <si>
    <t>pót- pótzh.:  a sikertelen pótzh anyagából</t>
  </si>
  <si>
    <t xml:space="preserve">1. pótzh.: 1.-4. hét előadásainak anyagából </t>
  </si>
  <si>
    <r>
      <t xml:space="preserve">1.-4. hét: </t>
    </r>
    <r>
      <rPr>
        <sz val="12"/>
        <rFont val="Times New Roman"/>
        <family val="1"/>
        <charset val="238"/>
      </rPr>
      <t>Klasszikus és műszeres analitikai kémiai alapok (4x3 óra)</t>
    </r>
  </si>
  <si>
    <r>
      <rPr>
        <b/>
        <sz val="12"/>
        <rFont val="Times New Roman"/>
        <family val="1"/>
        <charset val="238"/>
      </rPr>
      <t>5.-7. hét:</t>
    </r>
    <r>
      <rPr>
        <sz val="12"/>
        <rFont val="Times New Roman"/>
        <family val="1"/>
        <charset val="238"/>
      </rPr>
      <t xml:space="preserve"> Víz-, talaj- és hulladékok szerves szennyezőinek és szervetlen anion szennyezőinek vizsgálata (3x3 óra)</t>
    </r>
  </si>
  <si>
    <t>A teljesített (elfogadott) laborokat nem kell megismételni. Elfogadott laborok esetén a kurzus a következő (kereszt) félévben "csak vizsgára" felvehető és a három zh. megírásával teljesíthető. Mivel a laborok csak az őszi félvben vannak meghírdetve, teljesítetlen labor esetén a kurzust csak a következő ősszel lehet felvenni. Ekkor, ha valaki korábban az elméleti részt (3 db zh-t) legalább közepesre teljesítette az ott szerzett jegyét (pontjait) elfogadjuk.</t>
  </si>
  <si>
    <r>
      <t xml:space="preserve">A félévi jegyet a 3 db zh.-n  és a 3 db laborgyakorlaton  szerzett  pontok alapján képezzük, az alábbiak szerint: </t>
    </r>
    <r>
      <rPr>
        <b/>
        <sz val="12"/>
        <rFont val="Times New Roman"/>
        <family val="1"/>
        <charset val="238"/>
      </rPr>
      <t>1. zh: 26 pont, 2. zh.: 30 pont, 3.zh.: 20 pont, lab.gyak: 3x8 pont (3 pont jegyzőkönyv+ 5 pont zh.)</t>
    </r>
    <r>
      <rPr>
        <sz val="12"/>
        <rFont val="Times New Roman"/>
        <family val="1"/>
        <charset val="238"/>
      </rPr>
      <t>. Így. max. 100 pont szerezhető. A ponthatárok: 50-61.5: elégséges (2),     62-73.5: közepes (3),     74-85.5: jó (4),     86-100: jeles (5). Az egyes zh-k pontjai  a számonkért tananyag terjedelme alapján lettek megállapítva. Egy zh. akkor érvényes, ha a hallgató megszerezte a maximális pontszám legalább 50 %-át. A laborgyakorlat akkor elfogadott, ha a jegyzőkönyvet elfogadták, továbbá  ha a zh. legalább elégséges (2 pont).</t>
    </r>
  </si>
  <si>
    <r>
      <t>A http://oktatas.ch.bme.hu/oktatas/konyvek/anal/</t>
    </r>
    <r>
      <rPr>
        <b/>
        <sz val="12"/>
        <rFont val="Times New Roman"/>
        <family val="1"/>
        <charset val="238"/>
      </rPr>
      <t>Kornyezetvedelmi-analitika/</t>
    </r>
    <r>
      <rPr>
        <sz val="12"/>
        <rFont val="Times New Roman"/>
        <family val="1"/>
        <charset val="238"/>
      </rPr>
      <t xml:space="preserve"> könyvtárban található segédanyagok</t>
    </r>
  </si>
  <si>
    <t>1. ZH</t>
  </si>
  <si>
    <t>pontszám</t>
  </si>
  <si>
    <t>teljesítési minimum pontszám</t>
  </si>
  <si>
    <t>2. ZH</t>
  </si>
  <si>
    <t>3. ZH</t>
  </si>
  <si>
    <t>végső jegy:</t>
  </si>
  <si>
    <t>min</t>
  </si>
  <si>
    <t>max</t>
  </si>
  <si>
    <t>pontszám:</t>
  </si>
  <si>
    <t>Környezeti analitikai elemzések, BMEVESAM207 (3+0+1, 5 kr.), 2019/20/1</t>
  </si>
  <si>
    <t xml:space="preserve">09.10. </t>
  </si>
  <si>
    <t>09.17.</t>
  </si>
  <si>
    <t xml:space="preserve">09.24. </t>
  </si>
  <si>
    <t xml:space="preserve">10.01. </t>
  </si>
  <si>
    <t xml:space="preserve">10.08. </t>
  </si>
  <si>
    <t xml:space="preserve">10.15. </t>
  </si>
  <si>
    <t>10.22</t>
  </si>
  <si>
    <t xml:space="preserve">10.29. </t>
  </si>
  <si>
    <t xml:space="preserve">11.05. </t>
  </si>
  <si>
    <t xml:space="preserve">11.12. </t>
  </si>
  <si>
    <t>TDK konferencia, oktatási szünet</t>
  </si>
  <si>
    <t xml:space="preserve">2. zh.: a 5.-9. hét előadásainak anyagából </t>
  </si>
  <si>
    <t>11.19.</t>
  </si>
  <si>
    <t>11.26.</t>
  </si>
  <si>
    <t>12.03.</t>
  </si>
  <si>
    <t>2. pótzh.: a 5.-9. hét előadásainak anyagából</t>
  </si>
  <si>
    <t>16.(pót)</t>
  </si>
  <si>
    <t xml:space="preserve">Permanganometriás titrálás:                       Kémiai oxigénigény (KOI) mérése Hallgatói labor (CH.008)                         </t>
  </si>
  <si>
    <t xml:space="preserve">Spektrofotometria:Nitrát-tartalom meghatározása vízmintából (CH.A.07)                                                </t>
  </si>
  <si>
    <t>10. 25.</t>
  </si>
  <si>
    <t>11.01.</t>
  </si>
  <si>
    <t>11.08.</t>
  </si>
  <si>
    <t xml:space="preserve">11.22. </t>
  </si>
  <si>
    <t>10.11. péntek,      (08:15-10:00)</t>
  </si>
  <si>
    <t>11.15. péntek,      (08:15-10:00)</t>
  </si>
  <si>
    <t>12.06. péntek,       (08:15-10:00)</t>
  </si>
  <si>
    <t xml:space="preserve">12.18. szerda,            (08:15-10:00)      </t>
  </si>
  <si>
    <t>12.13. péntek,              (08-10)(08:15-10:00)</t>
  </si>
  <si>
    <t>12.23. hétfő,       (08:15-10:00)</t>
  </si>
  <si>
    <t>10.18. péntek,      (8:15-10:00)</t>
  </si>
  <si>
    <t>Budapest, 2019. 09.2.</t>
  </si>
  <si>
    <t>Simon László</t>
  </si>
  <si>
    <t>simon.laszlo28@gmail.com</t>
  </si>
  <si>
    <t>% pontszám</t>
  </si>
  <si>
    <t>Összesen</t>
  </si>
  <si>
    <t>2. Laboratóriumi gyakorlatok: 2x4 óra</t>
  </si>
  <si>
    <t xml:space="preserve">BSc-sek </t>
  </si>
  <si>
    <t>1. HS-GC</t>
  </si>
  <si>
    <t>Labor</t>
  </si>
  <si>
    <r>
      <rPr>
        <b/>
        <sz val="12"/>
        <rFont val="Times New Roman"/>
        <family val="1"/>
        <charset val="238"/>
      </rPr>
      <t>1. zh.:</t>
    </r>
    <r>
      <rPr>
        <sz val="12"/>
        <rFont val="Times New Roman"/>
        <family val="1"/>
        <charset val="238"/>
      </rPr>
      <t xml:space="preserve"> 90 perc,  Az 5.-9. előadást követő héten az előadások anyagából</t>
    </r>
  </si>
  <si>
    <r>
      <t xml:space="preserve">2. zh.: </t>
    </r>
    <r>
      <rPr>
        <sz val="12"/>
        <rFont val="Times New Roman"/>
        <family val="1"/>
        <charset val="238"/>
      </rPr>
      <t>60 perc,  A 10.-12. előadást követő héten az előadások anyagából</t>
    </r>
  </si>
  <si>
    <r>
      <t xml:space="preserve">A félévi jegyet a 2 db zh.-n  és a 2 db laborgyakorlaton  szerzett  pontok alapján képezzük, az alábbiak szerint: </t>
    </r>
    <r>
      <rPr>
        <b/>
        <sz val="12"/>
        <rFont val="Times New Roman"/>
        <family val="1"/>
        <charset val="238"/>
      </rPr>
      <t>1. zh: 30 pont, 2. zh.: 20 pont,  lab.gyak: 2x8 pont (3 pont jegyzőkönyv+ 5 pont zh.)</t>
    </r>
    <r>
      <rPr>
        <sz val="12"/>
        <rFont val="Times New Roman"/>
        <family val="1"/>
        <charset val="238"/>
      </rPr>
      <t>. Így. max. 66 pont szerezhető. A ponthatárok: 50-61.5: elégséges (2),     62-73.5: közepes (3),     74-85.5: jó (4),     86-100: jeles (5). Az egyes zh-k pontjai  a számonkért tananyag terjedelme alapján lettek megállapítva. Egy zh. akkor érvényes, ha a hallgató megszerezte a maximális pontszám legalább 50 %-át. A laborgyakorlat akkor elfogadott, ha a jegyzőkönyvet elfogadták, továbbá  ha a zh. legalább elégséges (2 pont).</t>
    </r>
  </si>
  <si>
    <t>MSc</t>
  </si>
  <si>
    <t>BSc</t>
  </si>
  <si>
    <t>2. Bálint Analitika (a megjelenés 3 pontos jegyzőkönyvnek számít)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</si>
</sst>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0"/>
      <name val="H-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H-Times New Roman"/>
      <charset val="238"/>
    </font>
    <font>
      <sz val="11"/>
      <name val="Times New Roman"/>
      <family val="1"/>
      <charset val="238"/>
    </font>
    <font>
      <b/>
      <sz val="14"/>
      <color rgb="FF000000"/>
      <name val="H-Times New Roman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4" borderId="11" xfId="0" applyFont="1" applyFill="1" applyBorder="1" applyAlignment="1">
      <alignment vertical="center" readingOrder="1"/>
    </xf>
    <xf numFmtId="0" fontId="6" fillId="4" borderId="12" xfId="0" applyFont="1" applyFill="1" applyBorder="1" applyAlignment="1">
      <alignment vertical="center" readingOrder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readingOrder="1"/>
    </xf>
    <xf numFmtId="0" fontId="7" fillId="0" borderId="0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 readingOrder="1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justify" vertical="top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9" fillId="0" borderId="0" xfId="0" applyFont="1" applyBorder="1"/>
    <xf numFmtId="0" fontId="4" fillId="0" borderId="0" xfId="0" applyFont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right" vertical="top" wrapText="1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5" fillId="0" borderId="20" xfId="0" applyNumberFormat="1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4" fillId="0" borderId="2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4" fillId="0" borderId="2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7"/>
  <sheetViews>
    <sheetView topLeftCell="B18" workbookViewId="0">
      <selection activeCell="D13" sqref="D13"/>
    </sheetView>
  </sheetViews>
  <sheetFormatPr defaultColWidth="9.109375" defaultRowHeight="15.6"/>
  <cols>
    <col min="1" max="1" width="9.109375" style="2"/>
    <col min="2" max="2" width="10.6640625" style="1" customWidth="1"/>
    <col min="3" max="3" width="17.33203125" style="1" customWidth="1"/>
    <col min="4" max="4" width="18.6640625" style="2" customWidth="1"/>
    <col min="5" max="5" width="17.44140625" style="2" customWidth="1"/>
    <col min="6" max="6" width="15.6640625" style="2" customWidth="1"/>
    <col min="7" max="7" width="16.6640625" style="2" customWidth="1"/>
    <col min="8" max="8" width="15.6640625" style="2" customWidth="1"/>
    <col min="9" max="9" width="16.6640625" style="2" customWidth="1"/>
    <col min="10" max="10" width="21.44140625" style="2" customWidth="1"/>
    <col min="11" max="16384" width="9.109375" style="2"/>
  </cols>
  <sheetData>
    <row r="1" spans="2:11" ht="17.399999999999999">
      <c r="B1" s="37" t="s">
        <v>87</v>
      </c>
      <c r="C1" s="28"/>
      <c r="D1" s="28"/>
      <c r="E1" s="28"/>
      <c r="F1" s="28"/>
      <c r="G1" s="28"/>
      <c r="H1" s="28"/>
      <c r="I1" s="28"/>
    </row>
    <row r="2" spans="2:11" ht="18" thickBot="1">
      <c r="B2" s="24"/>
      <c r="C2" s="25"/>
      <c r="D2" s="9"/>
      <c r="E2" s="9"/>
      <c r="F2" s="9"/>
      <c r="G2" s="9"/>
      <c r="H2" s="9"/>
      <c r="I2" s="9"/>
    </row>
    <row r="3" spans="2:11" ht="16.5" customHeight="1" thickBot="1">
      <c r="B3" s="16" t="s">
        <v>1</v>
      </c>
      <c r="C3" s="15" t="s">
        <v>0</v>
      </c>
      <c r="D3" s="38" t="s">
        <v>26</v>
      </c>
      <c r="E3" s="36"/>
      <c r="F3" s="29"/>
      <c r="G3" s="29"/>
      <c r="H3" s="29"/>
      <c r="I3" s="30"/>
    </row>
    <row r="4" spans="2:11" ht="15.75" customHeight="1">
      <c r="B4" s="8" t="s">
        <v>13</v>
      </c>
      <c r="C4" s="17" t="s">
        <v>88</v>
      </c>
      <c r="D4" s="31" t="s">
        <v>29</v>
      </c>
      <c r="E4" s="32"/>
      <c r="F4" s="32"/>
      <c r="G4" s="32"/>
      <c r="H4" s="32"/>
      <c r="I4" s="33"/>
    </row>
    <row r="5" spans="2:11" ht="17.100000000000001" customHeight="1">
      <c r="B5" s="8" t="s">
        <v>14</v>
      </c>
      <c r="C5" s="17" t="s">
        <v>89</v>
      </c>
      <c r="D5" s="21" t="s">
        <v>27</v>
      </c>
      <c r="E5" s="26"/>
      <c r="F5" s="26"/>
      <c r="G5" s="22"/>
      <c r="H5" s="22"/>
      <c r="I5" s="23"/>
    </row>
    <row r="6" spans="2:11" ht="17.100000000000001" customHeight="1">
      <c r="B6" s="8" t="s">
        <v>15</v>
      </c>
      <c r="C6" s="17" t="s">
        <v>90</v>
      </c>
      <c r="D6" s="21" t="s">
        <v>63</v>
      </c>
      <c r="E6" s="26"/>
      <c r="F6" s="26"/>
      <c r="G6" s="22"/>
      <c r="H6" s="22"/>
      <c r="I6" s="23"/>
    </row>
    <row r="7" spans="2:11" ht="17.100000000000001" customHeight="1">
      <c r="B7" s="8" t="s">
        <v>16</v>
      </c>
      <c r="C7" s="17" t="s">
        <v>91</v>
      </c>
      <c r="D7" s="21" t="s">
        <v>64</v>
      </c>
      <c r="E7" s="52"/>
      <c r="F7" s="52"/>
      <c r="G7" s="52"/>
      <c r="H7" s="52"/>
      <c r="I7" s="53"/>
    </row>
    <row r="8" spans="2:11" ht="17.100000000000001" customHeight="1">
      <c r="B8" s="8" t="s">
        <v>61</v>
      </c>
      <c r="C8" s="17" t="s">
        <v>92</v>
      </c>
      <c r="D8" s="21" t="s">
        <v>65</v>
      </c>
      <c r="E8" s="39"/>
      <c r="F8" s="39"/>
      <c r="G8" s="39"/>
      <c r="H8" s="39"/>
      <c r="I8" s="27"/>
    </row>
    <row r="9" spans="2:11" ht="37.5" customHeight="1">
      <c r="B9" s="8"/>
      <c r="C9" s="46" t="s">
        <v>111</v>
      </c>
      <c r="D9" s="56" t="s">
        <v>68</v>
      </c>
      <c r="E9" s="57"/>
      <c r="F9" s="57"/>
      <c r="G9" s="39"/>
      <c r="H9" s="39"/>
      <c r="I9" s="23"/>
    </row>
    <row r="10" spans="2:11" ht="17.100000000000001" customHeight="1">
      <c r="B10" s="8" t="s">
        <v>17</v>
      </c>
      <c r="C10" s="17" t="s">
        <v>93</v>
      </c>
      <c r="D10" s="21" t="s">
        <v>65</v>
      </c>
      <c r="E10" s="22"/>
      <c r="F10" s="22"/>
      <c r="G10" s="39"/>
      <c r="H10" s="39"/>
      <c r="I10" s="27"/>
      <c r="K10" s="34"/>
    </row>
    <row r="11" spans="2:11" ht="31.5" customHeight="1">
      <c r="B11" s="20"/>
      <c r="C11" s="47" t="s">
        <v>117</v>
      </c>
      <c r="D11" s="56" t="s">
        <v>72</v>
      </c>
      <c r="E11" s="57"/>
      <c r="F11" s="57"/>
      <c r="G11" s="39"/>
      <c r="H11" s="39"/>
      <c r="I11" s="23"/>
      <c r="K11" s="34"/>
    </row>
    <row r="12" spans="2:11" ht="17.100000000000001" customHeight="1">
      <c r="B12" s="20" t="s">
        <v>18</v>
      </c>
      <c r="C12" s="17" t="s">
        <v>94</v>
      </c>
      <c r="D12" s="21" t="s">
        <v>65</v>
      </c>
      <c r="E12" s="22"/>
      <c r="F12" s="22"/>
      <c r="G12" s="39"/>
      <c r="H12" s="39"/>
      <c r="I12" s="23"/>
      <c r="K12" s="34"/>
    </row>
    <row r="13" spans="2:11" ht="17.100000000000001" customHeight="1">
      <c r="B13" s="8" t="s">
        <v>19</v>
      </c>
      <c r="C13" s="59" t="s">
        <v>95</v>
      </c>
      <c r="D13" s="21" t="s">
        <v>66</v>
      </c>
      <c r="E13" s="54"/>
      <c r="F13" s="54"/>
      <c r="G13" s="54"/>
      <c r="H13" s="54"/>
      <c r="I13" s="55"/>
      <c r="K13" s="34"/>
    </row>
    <row r="14" spans="2:11" ht="17.100000000000001" customHeight="1">
      <c r="B14" s="8" t="s">
        <v>20</v>
      </c>
      <c r="C14" s="60" t="s">
        <v>96</v>
      </c>
      <c r="D14" s="21" t="s">
        <v>66</v>
      </c>
      <c r="E14" s="19"/>
      <c r="F14" s="19"/>
      <c r="G14" s="22"/>
      <c r="H14" s="22"/>
      <c r="I14" s="33"/>
    </row>
    <row r="15" spans="2:11" ht="16.5" customHeight="1">
      <c r="B15" s="8" t="s">
        <v>21</v>
      </c>
      <c r="C15" s="61" t="s">
        <v>97</v>
      </c>
      <c r="D15" s="21" t="s">
        <v>98</v>
      </c>
      <c r="E15" s="22"/>
      <c r="F15" s="22"/>
      <c r="G15" s="22"/>
      <c r="H15" s="22"/>
      <c r="I15" s="23"/>
    </row>
    <row r="16" spans="2:11" ht="33.75" customHeight="1">
      <c r="B16" s="8"/>
      <c r="C16" s="46" t="s">
        <v>112</v>
      </c>
      <c r="D16" s="56" t="s">
        <v>99</v>
      </c>
      <c r="E16" s="57"/>
      <c r="F16" s="57"/>
      <c r="G16" s="22"/>
      <c r="H16" s="22"/>
      <c r="I16" s="23"/>
    </row>
    <row r="17" spans="2:14" ht="16.5" customHeight="1">
      <c r="B17" s="8" t="s">
        <v>22</v>
      </c>
      <c r="C17" s="14" t="s">
        <v>100</v>
      </c>
      <c r="D17" s="21" t="s">
        <v>67</v>
      </c>
      <c r="E17" s="22"/>
      <c r="F17" s="22"/>
      <c r="G17" s="22"/>
      <c r="H17" s="22"/>
      <c r="I17" s="23"/>
      <c r="K17" s="60"/>
      <c r="M17" s="60"/>
      <c r="N17" s="62"/>
    </row>
    <row r="18" spans="2:14">
      <c r="B18" s="8" t="s">
        <v>23</v>
      </c>
      <c r="C18" s="61" t="s">
        <v>101</v>
      </c>
      <c r="D18" s="21" t="s">
        <v>67</v>
      </c>
      <c r="E18" s="57"/>
      <c r="F18" s="57"/>
      <c r="G18" s="22"/>
      <c r="H18" s="22"/>
      <c r="I18" s="23"/>
    </row>
    <row r="19" spans="2:14">
      <c r="B19" s="8" t="s">
        <v>24</v>
      </c>
      <c r="C19" s="61" t="s">
        <v>102</v>
      </c>
      <c r="D19" s="21" t="s">
        <v>67</v>
      </c>
      <c r="E19" s="22"/>
      <c r="F19" s="22"/>
      <c r="G19" s="22"/>
      <c r="H19" s="22"/>
      <c r="I19" s="23"/>
    </row>
    <row r="20" spans="2:14" ht="31.2">
      <c r="B20" s="8"/>
      <c r="C20" s="46" t="s">
        <v>113</v>
      </c>
      <c r="D20" s="56" t="s">
        <v>103</v>
      </c>
      <c r="H20" s="22"/>
      <c r="I20" s="23"/>
    </row>
    <row r="21" spans="2:14" ht="46.8">
      <c r="B21" s="8" t="s">
        <v>25</v>
      </c>
      <c r="C21" s="46" t="s">
        <v>115</v>
      </c>
      <c r="D21" s="56" t="s">
        <v>69</v>
      </c>
      <c r="E21" s="57"/>
      <c r="F21" s="57"/>
      <c r="G21" s="22"/>
      <c r="H21" s="22"/>
      <c r="I21" s="23"/>
    </row>
    <row r="22" spans="2:14" ht="32.25" customHeight="1">
      <c r="B22" s="8" t="s">
        <v>32</v>
      </c>
      <c r="C22" s="46" t="s">
        <v>114</v>
      </c>
      <c r="D22" s="56" t="s">
        <v>70</v>
      </c>
      <c r="E22" s="57"/>
      <c r="F22" s="57"/>
      <c r="G22" s="22"/>
      <c r="H22" s="22"/>
      <c r="I22" s="23"/>
    </row>
    <row r="23" spans="2:14" ht="33" customHeight="1" thickBot="1">
      <c r="B23" s="8" t="s">
        <v>104</v>
      </c>
      <c r="C23" s="49" t="s">
        <v>116</v>
      </c>
      <c r="D23" s="58" t="s">
        <v>71</v>
      </c>
      <c r="E23" s="10"/>
      <c r="F23" s="10"/>
      <c r="G23" s="19"/>
      <c r="H23" s="19"/>
      <c r="I23" s="40"/>
    </row>
    <row r="24" spans="2:14" ht="16.5" customHeight="1" thickBot="1">
      <c r="B24" s="41"/>
      <c r="C24" s="48"/>
      <c r="D24" s="42"/>
      <c r="E24" s="43"/>
      <c r="F24" s="43"/>
      <c r="G24" s="43"/>
      <c r="H24" s="43"/>
      <c r="I24" s="44"/>
    </row>
    <row r="25" spans="2:14" ht="34.5" customHeight="1">
      <c r="B25" s="112" t="s">
        <v>28</v>
      </c>
      <c r="C25" s="113"/>
      <c r="D25" s="105" t="s">
        <v>105</v>
      </c>
      <c r="E25" s="106"/>
      <c r="F25" s="105" t="s">
        <v>106</v>
      </c>
      <c r="G25" s="106"/>
      <c r="H25" s="105" t="s">
        <v>45</v>
      </c>
      <c r="I25" s="106"/>
    </row>
    <row r="26" spans="2:14" ht="39" customHeight="1" thickBot="1">
      <c r="B26" s="114"/>
      <c r="C26" s="115"/>
      <c r="D26" s="107"/>
      <c r="E26" s="108"/>
      <c r="F26" s="107"/>
      <c r="G26" s="108"/>
      <c r="H26" s="107"/>
      <c r="I26" s="108"/>
      <c r="K26" s="18"/>
      <c r="L26" s="18"/>
      <c r="M26" s="18"/>
    </row>
    <row r="27" spans="2:14" ht="21.75" customHeight="1">
      <c r="B27" s="13" t="s">
        <v>1</v>
      </c>
      <c r="C27" s="12" t="s">
        <v>0</v>
      </c>
      <c r="D27" s="116"/>
      <c r="E27" s="117"/>
      <c r="F27" s="116"/>
      <c r="G27" s="117"/>
      <c r="H27" s="116"/>
      <c r="I27" s="117"/>
    </row>
    <row r="28" spans="2:14">
      <c r="B28" s="3" t="s">
        <v>18</v>
      </c>
      <c r="C28" s="14" t="s">
        <v>107</v>
      </c>
      <c r="D28" s="118" t="s">
        <v>4</v>
      </c>
      <c r="E28" s="119"/>
      <c r="F28" s="99"/>
      <c r="G28" s="100"/>
      <c r="H28" s="99"/>
      <c r="I28" s="100"/>
      <c r="K28" s="18"/>
      <c r="L28" s="18"/>
      <c r="M28" s="18"/>
    </row>
    <row r="29" spans="2:14">
      <c r="B29" s="3" t="s">
        <v>19</v>
      </c>
      <c r="C29" s="14" t="s">
        <v>108</v>
      </c>
      <c r="D29" s="109" t="s">
        <v>62</v>
      </c>
      <c r="E29" s="110"/>
      <c r="F29" s="110"/>
      <c r="G29" s="110"/>
      <c r="H29" s="110"/>
      <c r="I29" s="111"/>
      <c r="K29" s="18"/>
      <c r="L29" s="18"/>
      <c r="M29" s="18"/>
    </row>
    <row r="30" spans="2:14">
      <c r="B30" s="50" t="s">
        <v>20</v>
      </c>
      <c r="C30" s="51" t="s">
        <v>109</v>
      </c>
      <c r="D30" s="99"/>
      <c r="E30" s="100"/>
      <c r="F30" s="103"/>
      <c r="G30" s="104"/>
      <c r="H30" s="103" t="s">
        <v>4</v>
      </c>
      <c r="I30" s="104"/>
      <c r="K30" s="18"/>
      <c r="L30" s="18"/>
      <c r="M30" s="18"/>
    </row>
    <row r="31" spans="2:14" ht="16.2" thickBot="1">
      <c r="B31" s="83" t="s">
        <v>21</v>
      </c>
      <c r="C31" s="79" t="s">
        <v>110</v>
      </c>
      <c r="D31" s="101"/>
      <c r="E31" s="102"/>
      <c r="F31" s="101" t="s">
        <v>4</v>
      </c>
      <c r="G31" s="102"/>
      <c r="H31" s="101"/>
      <c r="I31" s="102"/>
      <c r="K31" s="18"/>
      <c r="L31" s="18"/>
      <c r="M31" s="18"/>
    </row>
    <row r="32" spans="2:14">
      <c r="B32" s="80"/>
      <c r="C32" s="82"/>
      <c r="D32" s="98"/>
      <c r="E32" s="98"/>
      <c r="F32" s="98"/>
      <c r="G32" s="98"/>
      <c r="H32" s="98"/>
      <c r="I32" s="98"/>
      <c r="K32" s="18"/>
      <c r="L32" s="18"/>
      <c r="M32" s="18"/>
    </row>
    <row r="33" spans="2:13">
      <c r="K33" s="19"/>
      <c r="L33" s="19"/>
      <c r="M33" s="19"/>
    </row>
    <row r="34" spans="2:13" ht="20.100000000000001" customHeight="1">
      <c r="B34" s="10" t="s">
        <v>33</v>
      </c>
      <c r="D34" s="84" t="s">
        <v>34</v>
      </c>
      <c r="E34" s="35" t="s">
        <v>36</v>
      </c>
      <c r="F34" s="81" t="s">
        <v>55</v>
      </c>
      <c r="G34" s="81" t="s">
        <v>40</v>
      </c>
      <c r="H34" s="85" t="s">
        <v>50</v>
      </c>
      <c r="I34" s="86"/>
    </row>
    <row r="35" spans="2:13" ht="20.100000000000001" customHeight="1">
      <c r="C35" s="2"/>
      <c r="D35" s="19" t="s">
        <v>37</v>
      </c>
      <c r="E35" s="35" t="s">
        <v>38</v>
      </c>
      <c r="F35" s="35" t="s">
        <v>44</v>
      </c>
      <c r="G35" s="81" t="s">
        <v>43</v>
      </c>
      <c r="H35" s="85" t="s">
        <v>48</v>
      </c>
    </row>
    <row r="36" spans="2:13">
      <c r="D36" s="19" t="s">
        <v>119</v>
      </c>
      <c r="E36" s="35" t="s">
        <v>39</v>
      </c>
      <c r="F36" s="35" t="s">
        <v>47</v>
      </c>
      <c r="G36" s="81" t="s">
        <v>41</v>
      </c>
      <c r="H36" s="85" t="s">
        <v>120</v>
      </c>
    </row>
    <row r="37" spans="2:13">
      <c r="D37" s="19" t="s">
        <v>35</v>
      </c>
      <c r="E37" s="35" t="s">
        <v>39</v>
      </c>
      <c r="F37" s="35" t="s">
        <v>46</v>
      </c>
      <c r="G37" s="81" t="s">
        <v>42</v>
      </c>
      <c r="H37" s="85" t="s">
        <v>49</v>
      </c>
    </row>
  </sheetData>
  <mergeCells count="20">
    <mergeCell ref="D25:E26"/>
    <mergeCell ref="H25:I26"/>
    <mergeCell ref="H31:I31"/>
    <mergeCell ref="D29:I29"/>
    <mergeCell ref="B25:C26"/>
    <mergeCell ref="F25:G26"/>
    <mergeCell ref="D27:E27"/>
    <mergeCell ref="F27:G27"/>
    <mergeCell ref="H27:I27"/>
    <mergeCell ref="D28:E28"/>
    <mergeCell ref="D32:E32"/>
    <mergeCell ref="F32:G32"/>
    <mergeCell ref="H32:I32"/>
    <mergeCell ref="F28:G28"/>
    <mergeCell ref="H28:I28"/>
    <mergeCell ref="D31:E31"/>
    <mergeCell ref="F31:G31"/>
    <mergeCell ref="D30:E30"/>
    <mergeCell ref="F30:G30"/>
    <mergeCell ref="H30:I30"/>
  </mergeCells>
  <pageMargins left="0.31496062992125984" right="0.31496062992125984" top="0.74803149606299213" bottom="0.15748031496062992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12" workbookViewId="0">
      <selection activeCell="B29" sqref="B29"/>
    </sheetView>
  </sheetViews>
  <sheetFormatPr defaultColWidth="9.109375" defaultRowHeight="15.6"/>
  <cols>
    <col min="1" max="1" width="101.6640625" style="4" customWidth="1"/>
    <col min="2" max="2" width="31.6640625" style="4" customWidth="1"/>
    <col min="3" max="3" width="9" style="4" customWidth="1"/>
    <col min="4" max="4" width="9.109375" style="4"/>
    <col min="5" max="5" width="8.88671875" style="4" customWidth="1"/>
    <col min="6" max="6" width="11.77734375" style="4" customWidth="1"/>
    <col min="7" max="7" width="10.44140625" style="4" customWidth="1"/>
    <col min="8" max="10" width="9.109375" style="4"/>
    <col min="11" max="11" width="11.5546875" style="4" customWidth="1"/>
    <col min="12" max="16384" width="9.109375" style="4"/>
  </cols>
  <sheetData>
    <row r="1" spans="1:15" ht="17.399999999999999" customHeight="1" thickBot="1">
      <c r="A1" s="37" t="s">
        <v>87</v>
      </c>
      <c r="B1" s="28" t="s">
        <v>124</v>
      </c>
      <c r="C1" s="28"/>
    </row>
    <row r="2" spans="1:15" ht="46.8">
      <c r="A2" s="37"/>
      <c r="B2" s="28"/>
      <c r="C2" s="28"/>
      <c r="D2" s="64" t="s">
        <v>130</v>
      </c>
      <c r="E2" s="65"/>
      <c r="F2" s="91" t="s">
        <v>80</v>
      </c>
      <c r="G2" s="122" t="s">
        <v>86</v>
      </c>
      <c r="H2" s="122"/>
      <c r="I2" s="123"/>
      <c r="K2" s="124" t="s">
        <v>121</v>
      </c>
      <c r="L2" s="122"/>
      <c r="M2" s="123"/>
      <c r="O2" s="88"/>
    </row>
    <row r="3" spans="1:15" ht="20.100000000000001" customHeight="1">
      <c r="A3" s="11" t="s">
        <v>30</v>
      </c>
      <c r="D3" s="66"/>
      <c r="E3" s="67" t="s">
        <v>79</v>
      </c>
      <c r="F3" s="92"/>
      <c r="G3" s="88" t="s">
        <v>86</v>
      </c>
      <c r="H3" s="72" t="s">
        <v>84</v>
      </c>
      <c r="I3" s="73" t="s">
        <v>85</v>
      </c>
      <c r="K3" s="87" t="s">
        <v>83</v>
      </c>
      <c r="L3" s="72" t="s">
        <v>84</v>
      </c>
      <c r="M3" s="73" t="s">
        <v>85</v>
      </c>
    </row>
    <row r="4" spans="1:15" ht="15.6" customHeight="1">
      <c r="D4" s="68" t="s">
        <v>78</v>
      </c>
      <c r="E4" s="69">
        <v>26</v>
      </c>
      <c r="F4" s="93">
        <v>13</v>
      </c>
      <c r="G4" s="90">
        <v>1</v>
      </c>
      <c r="H4" s="72">
        <f t="shared" ref="H4:I8" si="0">L4*$E$8/100</f>
        <v>0</v>
      </c>
      <c r="I4" s="73">
        <f t="shared" si="0"/>
        <v>49.5</v>
      </c>
      <c r="K4" s="76">
        <v>1</v>
      </c>
      <c r="L4" s="72">
        <v>0</v>
      </c>
      <c r="M4" s="73">
        <v>49.5</v>
      </c>
    </row>
    <row r="5" spans="1:15" ht="15.9" customHeight="1">
      <c r="A5" s="5" t="s">
        <v>73</v>
      </c>
      <c r="D5" s="68" t="s">
        <v>81</v>
      </c>
      <c r="E5" s="69">
        <v>30</v>
      </c>
      <c r="F5" s="93">
        <v>15</v>
      </c>
      <c r="G5" s="90">
        <v>2</v>
      </c>
      <c r="H5" s="72">
        <f t="shared" si="0"/>
        <v>50</v>
      </c>
      <c r="I5" s="73">
        <f t="shared" si="0"/>
        <v>61.5</v>
      </c>
      <c r="K5" s="76">
        <v>2</v>
      </c>
      <c r="L5" s="72">
        <v>50</v>
      </c>
      <c r="M5" s="73">
        <v>61.5</v>
      </c>
    </row>
    <row r="6" spans="1:15" ht="15.9" customHeight="1">
      <c r="A6" s="4" t="s">
        <v>74</v>
      </c>
      <c r="D6" s="68" t="s">
        <v>82</v>
      </c>
      <c r="E6" s="69">
        <v>20</v>
      </c>
      <c r="F6" s="93">
        <v>10</v>
      </c>
      <c r="G6" s="90">
        <v>3</v>
      </c>
      <c r="H6" s="72">
        <f t="shared" si="0"/>
        <v>62</v>
      </c>
      <c r="I6" s="73">
        <f t="shared" si="0"/>
        <v>73.5</v>
      </c>
      <c r="K6" s="76">
        <v>3</v>
      </c>
      <c r="L6" s="72">
        <v>62</v>
      </c>
      <c r="M6" s="73">
        <v>73.5</v>
      </c>
    </row>
    <row r="7" spans="1:15" ht="15.9" customHeight="1" thickBot="1">
      <c r="A7" s="4" t="s">
        <v>59</v>
      </c>
      <c r="D7" s="70" t="s">
        <v>126</v>
      </c>
      <c r="E7" s="71">
        <v>24</v>
      </c>
      <c r="F7" s="94"/>
      <c r="G7" s="90">
        <v>4</v>
      </c>
      <c r="H7" s="72">
        <f t="shared" si="0"/>
        <v>74</v>
      </c>
      <c r="I7" s="73">
        <f t="shared" si="0"/>
        <v>85.5</v>
      </c>
      <c r="K7" s="76">
        <v>4</v>
      </c>
      <c r="L7" s="72">
        <v>74</v>
      </c>
      <c r="M7" s="73">
        <v>85.5</v>
      </c>
    </row>
    <row r="8" spans="1:15" ht="15.9" customHeight="1" thickBot="1">
      <c r="A8" s="4" t="s">
        <v>53</v>
      </c>
      <c r="D8" s="4" t="s">
        <v>122</v>
      </c>
      <c r="E8" s="4">
        <f>SUM(E4:E7)</f>
        <v>100</v>
      </c>
      <c r="G8" s="77">
        <v>5</v>
      </c>
      <c r="H8" s="74">
        <f t="shared" si="0"/>
        <v>86</v>
      </c>
      <c r="I8" s="75">
        <f t="shared" si="0"/>
        <v>100</v>
      </c>
      <c r="K8" s="77">
        <v>5</v>
      </c>
      <c r="L8" s="74">
        <v>86</v>
      </c>
      <c r="M8" s="75">
        <v>100</v>
      </c>
    </row>
    <row r="9" spans="1:15" ht="15.9" customHeight="1">
      <c r="A9" s="4" t="s">
        <v>56</v>
      </c>
    </row>
    <row r="10" spans="1:15" ht="16.2" thickBot="1"/>
    <row r="11" spans="1:15" ht="46.8">
      <c r="A11" s="5" t="s">
        <v>31</v>
      </c>
      <c r="B11" s="5" t="s">
        <v>123</v>
      </c>
      <c r="D11" s="64" t="s">
        <v>131</v>
      </c>
      <c r="E11" s="65"/>
      <c r="F11" s="95" t="s">
        <v>80</v>
      </c>
      <c r="G11" s="124" t="s">
        <v>86</v>
      </c>
      <c r="H11" s="122"/>
      <c r="I11" s="123"/>
      <c r="K11" s="124" t="s">
        <v>121</v>
      </c>
      <c r="L11" s="122"/>
      <c r="M11" s="123"/>
    </row>
    <row r="12" spans="1:15" ht="18" customHeight="1">
      <c r="A12" s="120" t="s">
        <v>60</v>
      </c>
      <c r="B12" s="4" t="s">
        <v>125</v>
      </c>
      <c r="D12" s="66"/>
      <c r="E12" s="67" t="s">
        <v>79</v>
      </c>
      <c r="F12" s="92"/>
      <c r="G12" s="78" t="s">
        <v>86</v>
      </c>
      <c r="H12" s="72" t="s">
        <v>84</v>
      </c>
      <c r="I12" s="73" t="s">
        <v>85</v>
      </c>
      <c r="K12" s="87" t="s">
        <v>83</v>
      </c>
      <c r="L12" s="72" t="s">
        <v>84</v>
      </c>
      <c r="M12" s="73" t="s">
        <v>85</v>
      </c>
    </row>
    <row r="13" spans="1:15" ht="31.2">
      <c r="A13" s="120"/>
      <c r="B13" s="4" t="s">
        <v>132</v>
      </c>
      <c r="D13" s="68" t="s">
        <v>78</v>
      </c>
      <c r="E13" s="69">
        <v>30</v>
      </c>
      <c r="F13" s="93">
        <v>15</v>
      </c>
      <c r="G13" s="76">
        <v>1</v>
      </c>
      <c r="H13" s="72">
        <f>L13*$E$8/100</f>
        <v>0</v>
      </c>
      <c r="I13" s="96">
        <f>M13*$E$16/100</f>
        <v>32.67</v>
      </c>
      <c r="K13" s="76">
        <v>1</v>
      </c>
      <c r="L13" s="72">
        <v>0</v>
      </c>
      <c r="M13" s="73">
        <v>49.5</v>
      </c>
    </row>
    <row r="14" spans="1:15">
      <c r="A14" s="121"/>
      <c r="D14" s="68" t="s">
        <v>81</v>
      </c>
      <c r="E14" s="69">
        <v>20</v>
      </c>
      <c r="F14" s="93">
        <v>10</v>
      </c>
      <c r="G14" s="76">
        <v>2</v>
      </c>
      <c r="H14" s="72">
        <v>33</v>
      </c>
      <c r="I14" s="96">
        <f t="shared" ref="I14:I17" si="1">M14*$E$16/100</f>
        <v>40.590000000000003</v>
      </c>
      <c r="K14" s="76">
        <v>2</v>
      </c>
      <c r="L14" s="72">
        <v>50</v>
      </c>
      <c r="M14" s="73">
        <v>61.5</v>
      </c>
    </row>
    <row r="15" spans="1:15" ht="15.6" customHeight="1" thickBot="1">
      <c r="A15" s="121"/>
      <c r="D15" s="70" t="s">
        <v>126</v>
      </c>
      <c r="E15" s="71">
        <v>16</v>
      </c>
      <c r="F15" s="94"/>
      <c r="G15" s="76">
        <v>3</v>
      </c>
      <c r="H15" s="72">
        <v>41</v>
      </c>
      <c r="I15" s="96">
        <f t="shared" si="1"/>
        <v>48.51</v>
      </c>
      <c r="K15" s="76">
        <v>3</v>
      </c>
      <c r="L15" s="72">
        <v>62</v>
      </c>
      <c r="M15" s="73">
        <v>73.5</v>
      </c>
    </row>
    <row r="16" spans="1:15">
      <c r="A16" s="121"/>
      <c r="D16" s="89" t="s">
        <v>122</v>
      </c>
      <c r="E16" s="89">
        <f>SUM(E13:E15)</f>
        <v>66</v>
      </c>
      <c r="F16" s="89"/>
      <c r="G16" s="76">
        <v>4</v>
      </c>
      <c r="H16" s="72">
        <v>49</v>
      </c>
      <c r="I16" s="96">
        <f t="shared" si="1"/>
        <v>56.43</v>
      </c>
      <c r="K16" s="76">
        <v>4</v>
      </c>
      <c r="L16" s="72">
        <v>74</v>
      </c>
      <c r="M16" s="73">
        <v>85.5</v>
      </c>
    </row>
    <row r="17" spans="1:13" ht="31.8" thickBot="1">
      <c r="A17" s="4" t="s">
        <v>12</v>
      </c>
      <c r="G17" s="77">
        <v>5</v>
      </c>
      <c r="H17" s="74">
        <f>L17*$E$8/100</f>
        <v>86</v>
      </c>
      <c r="I17" s="97">
        <f t="shared" si="1"/>
        <v>66</v>
      </c>
      <c r="K17" s="77">
        <v>5</v>
      </c>
      <c r="L17" s="74">
        <v>86</v>
      </c>
      <c r="M17" s="75">
        <v>100</v>
      </c>
    </row>
    <row r="18" spans="1:13" ht="12.75" customHeight="1"/>
    <row r="19" spans="1:13" ht="20.100000000000001" customHeight="1">
      <c r="A19" s="5" t="s">
        <v>2</v>
      </c>
    </row>
    <row r="20" spans="1:13" ht="15.9" customHeight="1">
      <c r="A20" s="4" t="s">
        <v>51</v>
      </c>
    </row>
    <row r="21" spans="1:13" ht="15.9" customHeight="1">
      <c r="A21" s="7" t="s">
        <v>57</v>
      </c>
      <c r="B21" s="7" t="s">
        <v>127</v>
      </c>
    </row>
    <row r="22" spans="1:13" ht="15.9" customHeight="1">
      <c r="A22" s="11" t="s">
        <v>58</v>
      </c>
      <c r="B22" s="11" t="s">
        <v>128</v>
      </c>
    </row>
    <row r="23" spans="1:13" ht="7.5" customHeight="1">
      <c r="A23" s="11"/>
      <c r="D23" s="63"/>
      <c r="E23" s="63"/>
      <c r="F23" s="63"/>
    </row>
    <row r="24" spans="1:13" ht="18.75" customHeight="1">
      <c r="A24" s="5" t="s">
        <v>5</v>
      </c>
    </row>
    <row r="25" spans="1:13" ht="17.25" customHeight="1">
      <c r="A25" s="4" t="s">
        <v>52</v>
      </c>
    </row>
    <row r="26" spans="1:13" ht="18.75" customHeight="1">
      <c r="A26" s="4" t="s">
        <v>9</v>
      </c>
    </row>
    <row r="27" spans="1:13" ht="8.25" customHeight="1"/>
    <row r="28" spans="1:13" ht="20.100000000000001" customHeight="1">
      <c r="A28" s="5" t="s">
        <v>6</v>
      </c>
    </row>
    <row r="29" spans="1:13" ht="108.75" customHeight="1">
      <c r="A29" s="45" t="s">
        <v>76</v>
      </c>
      <c r="B29" s="45" t="s">
        <v>129</v>
      </c>
    </row>
    <row r="30" spans="1:13" ht="20.100000000000001" customHeight="1">
      <c r="A30" s="5" t="s">
        <v>7</v>
      </c>
    </row>
    <row r="31" spans="1:13" ht="78">
      <c r="A31" s="4" t="s">
        <v>75</v>
      </c>
    </row>
    <row r="32" spans="1:13" ht="6" customHeight="1"/>
    <row r="33" spans="1:1" ht="20.100000000000001" customHeight="1">
      <c r="A33" s="5" t="s">
        <v>3</v>
      </c>
    </row>
    <row r="34" spans="1:1">
      <c r="A34" s="4" t="s">
        <v>11</v>
      </c>
    </row>
    <row r="35" spans="1:1">
      <c r="A35" s="4" t="s">
        <v>8</v>
      </c>
    </row>
    <row r="36" spans="1:1" ht="31.2">
      <c r="A36" s="4" t="s">
        <v>77</v>
      </c>
    </row>
    <row r="37" spans="1:1">
      <c r="A37" s="5"/>
    </row>
    <row r="38" spans="1:1">
      <c r="A38" s="4" t="s">
        <v>118</v>
      </c>
    </row>
    <row r="39" spans="1:1">
      <c r="A39" s="6" t="s">
        <v>54</v>
      </c>
    </row>
    <row r="40" spans="1:1">
      <c r="A40" s="6" t="s">
        <v>10</v>
      </c>
    </row>
  </sheetData>
  <mergeCells count="5">
    <mergeCell ref="A12:A16"/>
    <mergeCell ref="G2:I2"/>
    <mergeCell ref="K2:M2"/>
    <mergeCell ref="G11:I11"/>
    <mergeCell ref="K11:M11"/>
  </mergeCells>
  <phoneticPr fontId="8" type="noConversion"/>
  <printOptions horizontalCentered="1"/>
  <pageMargins left="0.23622047244094491" right="0.78740157480314965" top="0.23622047244094491" bottom="0.47244094488188981" header="0.2362204724409449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Félév beosztása</vt:lpstr>
      <vt:lpstr>Követelmények</vt:lpstr>
      <vt:lpstr>'Félév beosztása'!Nyomtatási_terület</vt:lpstr>
      <vt:lpstr>Követelmények!Nyomtatási_terület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Sztatisz Janisz</dc:creator>
  <cp:lastModifiedBy>Viola</cp:lastModifiedBy>
  <cp:lastPrinted>2018-10-18T08:41:23Z</cp:lastPrinted>
  <dcterms:created xsi:type="dcterms:W3CDTF">2005-09-16T09:51:42Z</dcterms:created>
  <dcterms:modified xsi:type="dcterms:W3CDTF">2019-12-14T11:17:48Z</dcterms:modified>
</cp:coreProperties>
</file>